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y1002\Desktop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R17" i="1" l="1"/>
  <c r="AQ17" i="1" s="1"/>
  <c r="V17" i="1"/>
  <c r="F17" i="1"/>
  <c r="E17" i="1"/>
  <c r="W17" i="1"/>
  <c r="H17" i="1" l="1"/>
  <c r="D17" i="1" l="1"/>
  <c r="C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<sst xmlns="http://schemas.openxmlformats.org/spreadsheetml/2006/main" count="68" uniqueCount="68">
  <si>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</si>
  <si>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</si>
  <si>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</si>
  <si>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</si>
  <si>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</si>
  <si>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</si>
  <si>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</si>
  <si>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</si>
  <si>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</si>
  <si>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</si>
  <si>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</si>
  <si>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</si>
  <si>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</si>
  <si>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</si>
  <si>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</si>
  <si>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</si>
  <si>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</si>
  <si>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</si>
  <si>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</si>
  <si>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</si>
  <si>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</si>
  <si>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</si>
  <si>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</si>
  <si>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</si>
  <si>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</si>
  <si>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</si>
  <si>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</si>
  <si>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</si>
  <si>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</si>
  <si>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</si>
  <si>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</si>
  <si>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</si>
  <si>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</si>
  <si>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</si>
  <si>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</si>
  <si>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</si>
  <si>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</si>
  <si>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</si>
  <si>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</si>
  <si>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</si>
  <si>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</si>
  <si>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</si>
  <si>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</si>
  <si>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</si>
  <si>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</si>
  <si>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</si>
  <si>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</si>
  <si>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</si>
  <si>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</si>
  <si>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</si>
  <si>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</si>
  <si>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</si>
  <si>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</si>
  <si>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</si>
  <si>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</si>
  <si>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</si>
  <si>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</si>
  <si>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</si>
  <si>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</si>
  <si>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</si>
  <si>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</si>
  <si>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</si>
  <si>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</si>
  <si>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</si>
  <si>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</si>
  <si>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</si>
  <si>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Нормативи та складові розрахунку регулятивного капіталу станом на 01 лютого 2019 року</t>
  </si>
  <si>
    <t>АТ "АБ "РАДАБАНК"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</si>
</sst>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5" fontId="3" fillId="0" borderId="0" xfId="1" applyNumberFormat="1" applyFill="1" applyAlignment="1"/>
    <xf numFmtId="165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 shrinkToFit="1"/>
    </xf>
    <xf numFmtId="2" fontId="0" fillId="0" borderId="1" xfId="0" applyNumberFormat="1" applyFill="1" applyBorder="1" applyAlignment="1">
      <alignment horizontal="center" wrapText="1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abSelected="1" workbookViewId="0">
      <selection activeCell="H5" sqref="H5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66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32" t="s">
        <v>0</v>
      </c>
      <c r="B12" s="31" t="s">
        <v>1</v>
      </c>
      <c r="C12" s="31" t="s">
        <v>2</v>
      </c>
      <c r="D12" s="31" t="s">
        <v>3</v>
      </c>
      <c r="E12" s="31" t="s">
        <v>4</v>
      </c>
      <c r="F12" s="31" t="s">
        <v>5</v>
      </c>
      <c r="G12" s="31" t="s">
        <v>6</v>
      </c>
      <c r="H12" s="31" t="s">
        <v>7</v>
      </c>
      <c r="I12" s="32" t="s">
        <v>14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 t="s">
        <v>28</v>
      </c>
      <c r="AR12" s="32"/>
      <c r="AS12" s="32"/>
      <c r="AT12" s="32"/>
      <c r="AU12" s="32"/>
      <c r="AV12" s="32"/>
      <c r="AW12" s="32"/>
      <c r="AX12" s="32"/>
      <c r="AY12" s="32"/>
      <c r="AZ12" s="32"/>
    </row>
    <row r="13" spans="1:52" x14ac:dyDescent="0.25">
      <c r="A13" s="32"/>
      <c r="B13" s="31"/>
      <c r="C13" s="31"/>
      <c r="D13" s="31"/>
      <c r="E13" s="31"/>
      <c r="F13" s="31"/>
      <c r="G13" s="31"/>
      <c r="H13" s="31"/>
      <c r="I13" s="32" t="s">
        <v>13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 t="s">
        <v>17</v>
      </c>
      <c r="V13" s="32"/>
      <c r="W13" s="32"/>
      <c r="X13" s="32"/>
      <c r="Y13" s="32" t="s">
        <v>18</v>
      </c>
      <c r="Z13" s="32"/>
      <c r="AA13" s="32"/>
      <c r="AB13" s="32"/>
      <c r="AC13" s="32"/>
      <c r="AD13" s="32"/>
      <c r="AE13" s="32"/>
      <c r="AF13" s="32"/>
      <c r="AG13" s="32"/>
      <c r="AH13" s="32"/>
      <c r="AI13" s="10" t="s">
        <v>20</v>
      </c>
      <c r="AJ13" s="10"/>
      <c r="AK13" s="10"/>
      <c r="AL13" s="10"/>
      <c r="AM13" s="10"/>
      <c r="AN13" s="10"/>
      <c r="AO13" s="10"/>
      <c r="AP13" s="10"/>
      <c r="AQ13" s="34" t="s">
        <v>49</v>
      </c>
      <c r="AR13" s="31" t="s">
        <v>29</v>
      </c>
      <c r="AS13" s="31" t="s">
        <v>30</v>
      </c>
      <c r="AT13" s="31"/>
      <c r="AU13" s="31"/>
      <c r="AV13" s="31"/>
      <c r="AW13" s="31"/>
      <c r="AX13" s="31"/>
      <c r="AY13" s="31" t="s">
        <v>51</v>
      </c>
      <c r="AZ13" s="31" t="s">
        <v>52</v>
      </c>
    </row>
    <row r="14" spans="1:52" s="16" customFormat="1" x14ac:dyDescent="0.25">
      <c r="A14" s="32"/>
      <c r="B14" s="31"/>
      <c r="C14" s="31"/>
      <c r="D14" s="31"/>
      <c r="E14" s="31"/>
      <c r="F14" s="31"/>
      <c r="G14" s="31"/>
      <c r="H14" s="31"/>
      <c r="I14" s="31" t="s">
        <v>8</v>
      </c>
      <c r="J14" s="31" t="s">
        <v>9</v>
      </c>
      <c r="K14" s="31" t="s">
        <v>10</v>
      </c>
      <c r="L14" s="31" t="s">
        <v>11</v>
      </c>
      <c r="M14" s="31" t="s">
        <v>12</v>
      </c>
      <c r="N14" s="32" t="s">
        <v>15</v>
      </c>
      <c r="O14" s="32"/>
      <c r="P14" s="32"/>
      <c r="Q14" s="32"/>
      <c r="R14" s="32"/>
      <c r="S14" s="32"/>
      <c r="T14" s="32"/>
      <c r="U14" s="31" t="s">
        <v>37</v>
      </c>
      <c r="V14" s="31" t="s">
        <v>38</v>
      </c>
      <c r="W14" s="31" t="s">
        <v>42</v>
      </c>
      <c r="X14" s="31" t="s">
        <v>65</v>
      </c>
      <c r="Y14" s="31" t="s">
        <v>45</v>
      </c>
      <c r="Z14" s="31" t="s">
        <v>44</v>
      </c>
      <c r="AA14" s="31" t="s">
        <v>43</v>
      </c>
      <c r="AB14" s="31" t="s">
        <v>19</v>
      </c>
      <c r="AC14" s="31" t="s">
        <v>41</v>
      </c>
      <c r="AD14" s="31" t="s">
        <v>40</v>
      </c>
      <c r="AE14" s="31" t="s">
        <v>46</v>
      </c>
      <c r="AF14" s="31" t="s">
        <v>47</v>
      </c>
      <c r="AG14" s="31" t="s">
        <v>60</v>
      </c>
      <c r="AH14" s="31" t="s">
        <v>53</v>
      </c>
      <c r="AI14" s="31" t="s">
        <v>21</v>
      </c>
      <c r="AJ14" s="31" t="s">
        <v>22</v>
      </c>
      <c r="AK14" s="31" t="s">
        <v>23</v>
      </c>
      <c r="AL14" s="31" t="s">
        <v>24</v>
      </c>
      <c r="AM14" s="31" t="s">
        <v>25</v>
      </c>
      <c r="AN14" s="31" t="s">
        <v>26</v>
      </c>
      <c r="AO14" s="31" t="s">
        <v>27</v>
      </c>
      <c r="AP14" s="31" t="s">
        <v>48</v>
      </c>
      <c r="AQ14" s="34"/>
      <c r="AR14" s="31"/>
      <c r="AS14" s="31" t="s">
        <v>31</v>
      </c>
      <c r="AT14" s="31" t="s">
        <v>32</v>
      </c>
      <c r="AU14" s="31" t="s">
        <v>33</v>
      </c>
      <c r="AV14" s="31" t="s">
        <v>34</v>
      </c>
      <c r="AW14" s="33" t="s">
        <v>35</v>
      </c>
      <c r="AX14" s="31" t="s">
        <v>50</v>
      </c>
      <c r="AY14" s="31"/>
      <c r="AZ14" s="31"/>
    </row>
    <row r="15" spans="1:52" ht="192" customHeight="1" x14ac:dyDescent="0.25">
      <c r="A15" s="32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7" t="s">
        <v>39</v>
      </c>
      <c r="O15" s="17" t="s">
        <v>36</v>
      </c>
      <c r="P15" s="17" t="s">
        <v>61</v>
      </c>
      <c r="Q15" s="17" t="s">
        <v>62</v>
      </c>
      <c r="R15" s="17" t="s">
        <v>16</v>
      </c>
      <c r="S15" s="17" t="s">
        <v>64</v>
      </c>
      <c r="T15" s="17" t="s">
        <v>63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4"/>
      <c r="AR15" s="31"/>
      <c r="AS15" s="31"/>
      <c r="AT15" s="31"/>
      <c r="AU15" s="31"/>
      <c r="AV15" s="31"/>
      <c r="AW15" s="33"/>
      <c r="AX15" s="31"/>
      <c r="AY15" s="31"/>
      <c r="AZ15" s="31"/>
    </row>
    <row r="16" spans="1:52" s="18" customFormat="1" x14ac:dyDescent="0.25">
      <c r="A16" s="28">
        <v>1</v>
      </c>
      <c r="B16" s="28">
        <v>2</v>
      </c>
      <c r="C16" s="28">
        <v>3</v>
      </c>
      <c r="D16" s="28">
        <v>4</v>
      </c>
      <c r="E16" s="28">
        <v>5</v>
      </c>
      <c r="F16" s="28">
        <v>6</v>
      </c>
      <c r="G16" s="28">
        <v>7</v>
      </c>
      <c r="H16" s="28">
        <v>8</v>
      </c>
      <c r="I16" s="28">
        <v>9</v>
      </c>
      <c r="J16" s="28">
        <v>10</v>
      </c>
      <c r="K16" s="28">
        <v>11</v>
      </c>
      <c r="L16" s="28">
        <v>12</v>
      </c>
      <c r="M16" s="28">
        <v>13</v>
      </c>
      <c r="N16" s="28">
        <v>14</v>
      </c>
      <c r="O16" s="28">
        <v>15</v>
      </c>
      <c r="P16" s="28">
        <v>16</v>
      </c>
      <c r="Q16" s="28">
        <v>17</v>
      </c>
      <c r="R16" s="28">
        <v>18</v>
      </c>
      <c r="S16" s="28">
        <v>19</v>
      </c>
      <c r="T16" s="28">
        <v>20</v>
      </c>
      <c r="U16" s="28">
        <v>21</v>
      </c>
      <c r="V16" s="28">
        <v>22</v>
      </c>
      <c r="W16" s="28">
        <v>23</v>
      </c>
      <c r="X16" s="28">
        <v>24</v>
      </c>
      <c r="Y16" s="28">
        <v>25</v>
      </c>
      <c r="Z16" s="28">
        <v>26</v>
      </c>
      <c r="AA16" s="28">
        <v>27</v>
      </c>
      <c r="AB16" s="28">
        <v>28</v>
      </c>
      <c r="AC16" s="28">
        <v>29</v>
      </c>
      <c r="AD16" s="28">
        <v>30</v>
      </c>
      <c r="AE16" s="28">
        <v>31</v>
      </c>
      <c r="AF16" s="28">
        <v>32</v>
      </c>
      <c r="AG16" s="28">
        <v>33</v>
      </c>
      <c r="AH16" s="28">
        <v>34</v>
      </c>
      <c r="AI16" s="28">
        <v>35</v>
      </c>
      <c r="AJ16" s="28">
        <v>36</v>
      </c>
      <c r="AK16" s="28">
        <v>37</v>
      </c>
      <c r="AL16" s="28">
        <v>38</v>
      </c>
      <c r="AM16" s="28">
        <v>39</v>
      </c>
      <c r="AN16" s="28">
        <v>40</v>
      </c>
      <c r="AO16" s="28">
        <v>41</v>
      </c>
      <c r="AP16" s="28">
        <v>42</v>
      </c>
      <c r="AQ16" s="28">
        <v>43</v>
      </c>
      <c r="AR16" s="28">
        <v>44</v>
      </c>
      <c r="AS16" s="28">
        <v>45</v>
      </c>
      <c r="AT16" s="28">
        <v>46</v>
      </c>
      <c r="AU16" s="28">
        <v>47</v>
      </c>
      <c r="AV16" s="28">
        <v>48</v>
      </c>
      <c r="AW16" s="28">
        <v>49</v>
      </c>
      <c r="AX16" s="28">
        <v>50</v>
      </c>
      <c r="AY16" s="28">
        <v>51</v>
      </c>
      <c r="AZ16" s="28">
        <v>52</v>
      </c>
    </row>
    <row r="17" spans="1:52" x14ac:dyDescent="0.25">
      <c r="A17" s="10"/>
      <c r="B17" s="9" t="s">
        <v>67</v>
      </c>
      <c r="C17" s="1">
        <f>D17+E17</f>
        <v>270228.73794999998</v>
      </c>
      <c r="D17" s="1">
        <f>I17+M17-N17-O17</f>
        <v>214802.77075</v>
      </c>
      <c r="E17" s="1">
        <f>F17</f>
        <v>55425.967199999992</v>
      </c>
      <c r="F17" s="1">
        <f>U17+V17+W17+X17</f>
        <v>55425.967199999992</v>
      </c>
      <c r="G17" s="10">
        <v>0</v>
      </c>
      <c r="H17" s="1">
        <f>N17+O17+P17+Q17+R17+S17+T17</f>
        <v>4556.8577999999998</v>
      </c>
      <c r="I17" s="1">
        <v>200000</v>
      </c>
      <c r="J17" s="1">
        <v>0</v>
      </c>
      <c r="K17" s="1">
        <v>0</v>
      </c>
      <c r="L17" s="1">
        <v>0</v>
      </c>
      <c r="M17" s="1">
        <v>19359.628550000001</v>
      </c>
      <c r="N17" s="24">
        <v>4556.8577999999998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32191.71203-AZ17</f>
        <v>21399.610139999997</v>
      </c>
      <c r="W17" s="1">
        <f>Y17-((AF17+AG17)-AH17)+Z17</f>
        <v>34026.357059999995</v>
      </c>
      <c r="X17" s="1">
        <v>0</v>
      </c>
      <c r="Y17" s="1">
        <v>17611.44281</v>
      </c>
      <c r="Z17" s="1">
        <v>18415.44947</v>
      </c>
      <c r="AA17" s="1">
        <v>0</v>
      </c>
      <c r="AB17" s="1">
        <v>0</v>
      </c>
      <c r="AC17" s="23">
        <v>10792.10189</v>
      </c>
      <c r="AD17" s="1">
        <v>32191.712029999999</v>
      </c>
      <c r="AE17" s="1">
        <v>0</v>
      </c>
      <c r="AF17" s="1">
        <v>320.74345</v>
      </c>
      <c r="AG17" s="1">
        <v>16156.327219999999</v>
      </c>
      <c r="AH17" s="1">
        <v>14476.535449999999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26.865282081019753</v>
      </c>
      <c r="AR17" s="29">
        <f>AS17*0+AU17*0.2+AW17/2+AX17+AT17*0.1</f>
        <v>1004484.131837</v>
      </c>
      <c r="AS17" s="30">
        <v>924727.25965000002</v>
      </c>
      <c r="AT17" s="1">
        <v>1752.09528</v>
      </c>
      <c r="AU17" s="30">
        <v>7907.2100200000004</v>
      </c>
      <c r="AV17" s="1">
        <v>0</v>
      </c>
      <c r="AW17" s="30">
        <v>43861.190110000003</v>
      </c>
      <c r="AX17" s="30">
        <v>980796.88525000005</v>
      </c>
      <c r="AY17" s="30">
        <v>12173.96891</v>
      </c>
      <c r="AZ17" s="23">
        <v>10792.10189</v>
      </c>
    </row>
    <row r="18" spans="1:52" x14ac:dyDescent="0.2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7"/>
      <c r="AS18" s="27"/>
      <c r="AT18" s="27"/>
      <c r="AU18" s="27"/>
      <c r="AV18" s="27"/>
      <c r="AW18" s="27"/>
      <c r="AX18" s="27"/>
      <c r="AY18" s="27"/>
      <c r="AZ18" s="27"/>
    </row>
    <row r="19" spans="1:52" x14ac:dyDescent="0.25">
      <c r="C19" s="19"/>
      <c r="W19" s="11"/>
      <c r="AB19" s="11"/>
      <c r="AF19" s="11"/>
      <c r="AU19" s="6"/>
      <c r="AV19" s="4"/>
      <c r="AW19" s="12"/>
      <c r="AX19" s="26"/>
    </row>
    <row r="20" spans="1:52" x14ac:dyDescent="0.25">
      <c r="W20" s="11"/>
      <c r="Z20" s="11"/>
      <c r="AB20" s="11"/>
      <c r="AF20" s="11"/>
      <c r="AG20" s="11"/>
      <c r="AU20" s="4"/>
      <c r="AV20" s="12"/>
      <c r="AW20" s="4"/>
      <c r="AX20" s="26"/>
    </row>
    <row r="21" spans="1:52" x14ac:dyDescent="0.25">
      <c r="C21" s="11"/>
      <c r="AR21" s="11"/>
      <c r="AU21" s="4"/>
      <c r="AV21" s="4"/>
      <c r="AX21" s="25"/>
      <c r="AZ21"/>
    </row>
    <row r="22" spans="1:52" x14ac:dyDescent="0.25">
      <c r="W22" s="11"/>
      <c r="AQ22" s="20"/>
      <c r="AR22" s="4"/>
      <c r="AS22" s="4"/>
      <c r="AT22" s="5"/>
      <c r="AU22" s="4"/>
      <c r="AV22" s="4"/>
      <c r="AW22" s="12"/>
      <c r="AX22" s="25"/>
    </row>
    <row r="23" spans="1:52" x14ac:dyDescent="0.25">
      <c r="C23" s="4"/>
      <c r="D23" s="4"/>
      <c r="E23" s="5"/>
      <c r="F23" s="4"/>
      <c r="AR23" s="6"/>
      <c r="AS23" s="4"/>
      <c r="AT23" s="4"/>
      <c r="AU23" s="8"/>
      <c r="AV23" s="8"/>
      <c r="AW23" s="13"/>
      <c r="AX23" s="8"/>
    </row>
    <row r="24" spans="1:52" x14ac:dyDescent="0.25">
      <c r="C24" s="6"/>
      <c r="D24" s="4"/>
      <c r="E24" s="4"/>
      <c r="F24" s="4"/>
      <c r="W24" s="11"/>
    </row>
    <row r="25" spans="1:52" x14ac:dyDescent="0.25">
      <c r="C25" s="4"/>
      <c r="D25" s="4"/>
      <c r="E25" s="4"/>
      <c r="F25" s="4"/>
      <c r="AR25" s="4"/>
      <c r="AS25" s="4"/>
      <c r="AT25" s="5"/>
      <c r="AU25" s="4"/>
      <c r="AX25" s="21"/>
    </row>
    <row r="26" spans="1:52" x14ac:dyDescent="0.25">
      <c r="AR26" s="6"/>
      <c r="AS26" s="4"/>
      <c r="AT26" s="4"/>
      <c r="AU26" s="4"/>
    </row>
    <row r="27" spans="1:52" x14ac:dyDescent="0.25">
      <c r="AR27" s="4"/>
      <c r="AS27" s="4"/>
      <c r="AT27" s="4"/>
      <c r="AU27" s="4"/>
    </row>
    <row r="28" spans="1:52" x14ac:dyDescent="0.25">
      <c r="AR28" s="4"/>
      <c r="AS28" s="4"/>
      <c r="AT28" s="4"/>
      <c r="AU28" s="4"/>
      <c r="AX28" s="11"/>
    </row>
    <row r="29" spans="1:52" x14ac:dyDescent="0.25">
      <c r="AR29" s="4"/>
      <c r="AS29" s="4"/>
      <c r="AT29" s="4"/>
      <c r="AU29" s="4"/>
    </row>
    <row r="30" spans="1:52" x14ac:dyDescent="0.25">
      <c r="AR30" s="8"/>
      <c r="AS30" s="8"/>
      <c r="AT30" s="8"/>
      <c r="AU30" s="8"/>
    </row>
    <row r="31" spans="1:52" x14ac:dyDescent="0.25">
      <c r="AR31" s="7"/>
      <c r="AS31" s="4"/>
      <c r="AT31" s="7"/>
      <c r="AU31" s="4"/>
    </row>
  </sheetData>
  <mergeCells count="52">
    <mergeCell ref="AN14:AN15"/>
    <mergeCell ref="AO14:AO15"/>
    <mergeCell ref="AP14:AP15"/>
    <mergeCell ref="AL14:AL15"/>
    <mergeCell ref="AG14:AG15"/>
    <mergeCell ref="AH14:AH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AR13:AR15"/>
    <mergeCell ref="AS14:AS15"/>
    <mergeCell ref="AT14:AT15"/>
    <mergeCell ref="AU14:AU15"/>
    <mergeCell ref="AV14:AV15"/>
    <mergeCell ref="AW14:AW15"/>
    <mergeCell ref="AX14:AX15"/>
    <mergeCell ref="AS13:AX13"/>
    <mergeCell ref="AY13:AY15"/>
    <mergeCell ref="AZ13:AZ15"/>
    <mergeCell ref="F12:F15"/>
    <mergeCell ref="G12:G15"/>
    <mergeCell ref="H12:H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Гудыменко Сергей Юрьевич</cp:lastModifiedBy>
  <dcterms:created xsi:type="dcterms:W3CDTF">2018-03-07T12:33:10Z</dcterms:created>
  <dcterms:modified xsi:type="dcterms:W3CDTF">2019-02-08T15:44:47Z</dcterms:modified>
</cp:coreProperties>
</file>