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V17" i="1" l="1"/>
  <c r="F17" i="1" s="1"/>
  <c r="AR17" i="1" l="1"/>
  <c r="H17" i="1"/>
  <c r="E17" i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<sst xmlns="http://schemas.openxmlformats.org/spreadsheetml/2006/main" count="68" uniqueCount="68">
  <si>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</si>
  <si>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</si>
  <si>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</si>
  <si>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</si>
  <si>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</si>
  <si>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</si>
  <si>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</si>
  <si>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</si>
  <si>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</si>
  <si>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</si>
  <si>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</si>
  <si>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</si>
  <si>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</si>
  <si>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</si>
  <si>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</si>
  <si>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</si>
  <si>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</si>
  <si>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</si>
  <si>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</si>
  <si>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</si>
  <si>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</si>
  <si>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</si>
  <si>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</si>
  <si>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</si>
  <si>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</si>
  <si>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</si>
  <si>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</si>
  <si>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</si>
  <si>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</si>
  <si>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</si>
  <si>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</si>
  <si>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</si>
  <si>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</si>
  <si>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</si>
  <si>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</si>
  <si>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</si>
  <si>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</si>
  <si>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</si>
  <si>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</si>
  <si>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</si>
  <si>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</si>
  <si>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</si>
  <si>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</si>
  <si>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</si>
  <si>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</si>
  <si>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</si>
  <si>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</si>
  <si>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</si>
  <si>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</si>
  <si>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</si>
  <si>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</si>
  <si>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</si>
  <si>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</si>
  <si>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</si>
  <si>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</si>
  <si>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</si>
  <si>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</si>
  <si>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</si>
  <si>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</si>
  <si>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</si>
  <si>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</si>
  <si>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</si>
  <si>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</si>
  <si>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</si>
  <si>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</si>
  <si>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</si>
  <si>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</si>
  <si>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червня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</si>
</sst>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0" fontId="3" fillId="0" borderId="0" xfId="1" applyAlignment="1"/>
    <xf numFmtId="0" fontId="3" fillId="0" borderId="0" xfId="1"/>
    <xf numFmtId="10" fontId="3" fillId="0" borderId="0" xfId="2" applyNumberFormat="1" applyFont="1" applyAlignment="1"/>
    <xf numFmtId="0" fontId="5" fillId="0" borderId="0" xfId="0" applyFont="1"/>
    <xf numFmtId="10" fontId="3" fillId="0" borderId="0" xfId="2" applyNumberFormat="1" applyFont="1" applyFill="1" applyAlignment="1"/>
    <xf numFmtId="0" fontId="3" fillId="0" borderId="0" xfId="1" applyFill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 shrinkToFi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/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21.140625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4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55</v>
      </c>
    </row>
    <row r="2" spans="1:52" ht="18.75" x14ac:dyDescent="0.3">
      <c r="AZ2" s="10" t="s">
        <v>56</v>
      </c>
    </row>
    <row r="3" spans="1:52" ht="18.75" x14ac:dyDescent="0.3">
      <c r="AZ3" s="10" t="s">
        <v>57</v>
      </c>
    </row>
    <row r="4" spans="1:52" ht="18.75" x14ac:dyDescent="0.3">
      <c r="AZ4" s="10" t="s">
        <v>58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59</v>
      </c>
    </row>
    <row r="7" spans="1:52" ht="18.75" x14ac:dyDescent="0.3">
      <c r="AZ7" s="10" t="s">
        <v>54</v>
      </c>
    </row>
    <row r="8" spans="1:52" ht="18.75" x14ac:dyDescent="0.3">
      <c r="AZ8" s="10"/>
    </row>
    <row r="9" spans="1:52" ht="18.75" x14ac:dyDescent="0.3">
      <c r="AZ9" s="10"/>
    </row>
    <row r="10" spans="1:52" ht="18.75" x14ac:dyDescent="0.3">
      <c r="AZ10" s="10"/>
    </row>
    <row r="11" spans="1:52" ht="18.75" x14ac:dyDescent="0.3">
      <c r="AZ11" s="10"/>
    </row>
    <row r="12" spans="1:52" x14ac:dyDescent="0.25">
      <c r="A12" s="40" t="s">
        <v>0</v>
      </c>
      <c r="B12" s="25" t="s">
        <v>1</v>
      </c>
      <c r="C12" s="25" t="s">
        <v>2</v>
      </c>
      <c r="D12" s="25" t="s">
        <v>3</v>
      </c>
      <c r="E12" s="25" t="s">
        <v>4</v>
      </c>
      <c r="F12" s="25" t="s">
        <v>5</v>
      </c>
      <c r="G12" s="25" t="s">
        <v>6</v>
      </c>
      <c r="H12" s="25" t="s">
        <v>7</v>
      </c>
      <c r="I12" s="29" t="s">
        <v>14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3"/>
      <c r="AJ12" s="33"/>
      <c r="AK12" s="33"/>
      <c r="AL12" s="33"/>
      <c r="AM12" s="33"/>
      <c r="AN12" s="33"/>
      <c r="AO12" s="33"/>
      <c r="AP12" s="35"/>
      <c r="AQ12" s="28" t="s">
        <v>28</v>
      </c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2" x14ac:dyDescent="0.25">
      <c r="A13" s="41"/>
      <c r="B13" s="39"/>
      <c r="C13" s="39"/>
      <c r="D13" s="39"/>
      <c r="E13" s="39"/>
      <c r="F13" s="39"/>
      <c r="G13" s="39"/>
      <c r="H13" s="39"/>
      <c r="I13" s="29" t="s">
        <v>13</v>
      </c>
      <c r="J13" s="33"/>
      <c r="K13" s="33"/>
      <c r="L13" s="33"/>
      <c r="M13" s="33"/>
      <c r="N13" s="34"/>
      <c r="O13" s="34"/>
      <c r="P13" s="34"/>
      <c r="Q13" s="34"/>
      <c r="R13" s="34"/>
      <c r="S13" s="34"/>
      <c r="T13" s="34"/>
      <c r="U13" s="28" t="s">
        <v>17</v>
      </c>
      <c r="V13" s="28"/>
      <c r="W13" s="28"/>
      <c r="X13" s="28"/>
      <c r="Y13" s="28" t="s">
        <v>18</v>
      </c>
      <c r="Z13" s="28"/>
      <c r="AA13" s="28"/>
      <c r="AB13" s="28"/>
      <c r="AC13" s="28"/>
      <c r="AD13" s="28"/>
      <c r="AE13" s="28"/>
      <c r="AF13" s="28"/>
      <c r="AG13" s="28"/>
      <c r="AH13" s="28"/>
      <c r="AI13" s="5" t="s">
        <v>20</v>
      </c>
      <c r="AJ13" s="2"/>
      <c r="AK13" s="2"/>
      <c r="AL13" s="2"/>
      <c r="AM13" s="2"/>
      <c r="AN13" s="2"/>
      <c r="AO13" s="2"/>
      <c r="AP13" s="2"/>
      <c r="AQ13" s="32" t="s">
        <v>49</v>
      </c>
      <c r="AR13" s="27" t="s">
        <v>29</v>
      </c>
      <c r="AS13" s="27" t="s">
        <v>30</v>
      </c>
      <c r="AT13" s="27"/>
      <c r="AU13" s="27"/>
      <c r="AV13" s="27"/>
      <c r="AW13" s="27"/>
      <c r="AX13" s="27"/>
      <c r="AY13" s="27" t="s">
        <v>51</v>
      </c>
      <c r="AZ13" s="25" t="s">
        <v>52</v>
      </c>
    </row>
    <row r="14" spans="1:52" s="1" customFormat="1" x14ac:dyDescent="0.25">
      <c r="A14" s="41"/>
      <c r="B14" s="39"/>
      <c r="C14" s="39"/>
      <c r="D14" s="39"/>
      <c r="E14" s="39"/>
      <c r="F14" s="39"/>
      <c r="G14" s="39"/>
      <c r="H14" s="39"/>
      <c r="I14" s="25" t="s">
        <v>8</v>
      </c>
      <c r="J14" s="25" t="s">
        <v>9</v>
      </c>
      <c r="K14" s="25" t="s">
        <v>10</v>
      </c>
      <c r="L14" s="25" t="s">
        <v>11</v>
      </c>
      <c r="M14" s="36" t="s">
        <v>12</v>
      </c>
      <c r="N14" s="28" t="s">
        <v>15</v>
      </c>
      <c r="O14" s="28"/>
      <c r="P14" s="28"/>
      <c r="Q14" s="28"/>
      <c r="R14" s="28"/>
      <c r="S14" s="28"/>
      <c r="T14" s="29"/>
      <c r="U14" s="27" t="s">
        <v>37</v>
      </c>
      <c r="V14" s="27" t="s">
        <v>38</v>
      </c>
      <c r="W14" s="27" t="s">
        <v>42</v>
      </c>
      <c r="X14" s="27" t="s">
        <v>65</v>
      </c>
      <c r="Y14" s="27" t="s">
        <v>45</v>
      </c>
      <c r="Z14" s="27" t="s">
        <v>44</v>
      </c>
      <c r="AA14" s="27" t="s">
        <v>43</v>
      </c>
      <c r="AB14" s="27" t="s">
        <v>19</v>
      </c>
      <c r="AC14" s="27" t="s">
        <v>41</v>
      </c>
      <c r="AD14" s="27" t="s">
        <v>40</v>
      </c>
      <c r="AE14" s="27" t="s">
        <v>46</v>
      </c>
      <c r="AF14" s="27" t="s">
        <v>47</v>
      </c>
      <c r="AG14" s="27" t="s">
        <v>60</v>
      </c>
      <c r="AH14" s="27" t="s">
        <v>53</v>
      </c>
      <c r="AI14" s="30" t="s">
        <v>21</v>
      </c>
      <c r="AJ14" s="25" t="s">
        <v>22</v>
      </c>
      <c r="AK14" s="25" t="s">
        <v>23</v>
      </c>
      <c r="AL14" s="25" t="s">
        <v>24</v>
      </c>
      <c r="AM14" s="25" t="s">
        <v>25</v>
      </c>
      <c r="AN14" s="25" t="s">
        <v>26</v>
      </c>
      <c r="AO14" s="25" t="s">
        <v>27</v>
      </c>
      <c r="AP14" s="25" t="s">
        <v>48</v>
      </c>
      <c r="AQ14" s="32"/>
      <c r="AR14" s="27"/>
      <c r="AS14" s="27" t="s">
        <v>31</v>
      </c>
      <c r="AT14" s="27" t="s">
        <v>32</v>
      </c>
      <c r="AU14" s="27" t="s">
        <v>33</v>
      </c>
      <c r="AV14" s="27" t="s">
        <v>34</v>
      </c>
      <c r="AW14" s="38" t="s">
        <v>35</v>
      </c>
      <c r="AX14" s="27" t="s">
        <v>50</v>
      </c>
      <c r="AY14" s="27"/>
      <c r="AZ14" s="39"/>
    </row>
    <row r="15" spans="1:52" ht="192" customHeight="1" x14ac:dyDescent="0.25">
      <c r="A15" s="4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7"/>
      <c r="N15" s="7" t="s">
        <v>39</v>
      </c>
      <c r="O15" s="7" t="s">
        <v>36</v>
      </c>
      <c r="P15" s="7" t="s">
        <v>61</v>
      </c>
      <c r="Q15" s="7" t="s">
        <v>62</v>
      </c>
      <c r="R15" s="7" t="s">
        <v>16</v>
      </c>
      <c r="S15" s="7" t="s">
        <v>64</v>
      </c>
      <c r="T15" s="8" t="s">
        <v>63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31"/>
      <c r="AJ15" s="26"/>
      <c r="AK15" s="26"/>
      <c r="AL15" s="26"/>
      <c r="AM15" s="26"/>
      <c r="AN15" s="26"/>
      <c r="AO15" s="26"/>
      <c r="AP15" s="26"/>
      <c r="AQ15" s="32"/>
      <c r="AR15" s="27"/>
      <c r="AS15" s="27"/>
      <c r="AT15" s="27"/>
      <c r="AU15" s="27"/>
      <c r="AV15" s="27"/>
      <c r="AW15" s="38"/>
      <c r="AX15" s="27"/>
      <c r="AY15" s="27"/>
      <c r="AZ15" s="26"/>
    </row>
    <row r="16" spans="1:52" s="6" customForma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3">
        <v>14</v>
      </c>
      <c r="O16" s="3">
        <v>15</v>
      </c>
      <c r="P16" s="3">
        <v>16</v>
      </c>
      <c r="Q16" s="3">
        <v>17</v>
      </c>
      <c r="R16" s="3">
        <v>18</v>
      </c>
      <c r="S16" s="3">
        <v>19</v>
      </c>
      <c r="T16" s="3">
        <v>20</v>
      </c>
      <c r="U16" s="3">
        <v>21</v>
      </c>
      <c r="V16" s="3">
        <v>22</v>
      </c>
      <c r="W16" s="3">
        <v>23</v>
      </c>
      <c r="X16" s="3">
        <v>24</v>
      </c>
      <c r="Y16" s="3">
        <v>25</v>
      </c>
      <c r="Z16" s="3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3">
        <v>32</v>
      </c>
      <c r="AG16" s="3">
        <v>33</v>
      </c>
      <c r="AH16" s="3">
        <v>34</v>
      </c>
      <c r="AI16" s="4">
        <v>35</v>
      </c>
      <c r="AJ16" s="4">
        <v>36</v>
      </c>
      <c r="AK16" s="4">
        <v>37</v>
      </c>
      <c r="AL16" s="4">
        <v>38</v>
      </c>
      <c r="AM16" s="4">
        <v>39</v>
      </c>
      <c r="AN16" s="4">
        <v>40</v>
      </c>
      <c r="AO16" s="4">
        <v>41</v>
      </c>
      <c r="AP16" s="4">
        <v>42</v>
      </c>
      <c r="AQ16" s="4">
        <v>43</v>
      </c>
      <c r="AR16" s="4">
        <v>44</v>
      </c>
      <c r="AS16" s="4">
        <v>45</v>
      </c>
      <c r="AT16" s="4">
        <v>46</v>
      </c>
      <c r="AU16" s="4">
        <v>47</v>
      </c>
      <c r="AV16" s="4">
        <v>48</v>
      </c>
      <c r="AW16" s="4">
        <v>49</v>
      </c>
      <c r="AX16" s="4">
        <v>50</v>
      </c>
      <c r="AY16" s="4">
        <v>51</v>
      </c>
      <c r="AZ16" s="4">
        <v>52</v>
      </c>
    </row>
    <row r="17" spans="2:52" x14ac:dyDescent="0.25">
      <c r="B17" s="11" t="s">
        <v>66</v>
      </c>
      <c r="C17" s="12">
        <f>D17+E17</f>
        <v>267464.26877000002</v>
      </c>
      <c r="D17" s="12">
        <f>I17+M17-N17-O17</f>
        <v>216045.23104000001</v>
      </c>
      <c r="E17" s="12">
        <f>F17</f>
        <v>51419.037729999996</v>
      </c>
      <c r="F17" s="12">
        <f>U17+V17+W17+X17</f>
        <v>51419.037729999996</v>
      </c>
      <c r="G17" s="2">
        <v>0</v>
      </c>
      <c r="H17" s="12">
        <f>N17+O17+P17+Q17+R17+S17+T17</f>
        <v>3314.3975099999998</v>
      </c>
      <c r="I17" s="12">
        <v>200000</v>
      </c>
      <c r="J17" s="12">
        <v>0</v>
      </c>
      <c r="K17" s="12">
        <v>0</v>
      </c>
      <c r="L17" s="12">
        <v>0</v>
      </c>
      <c r="M17" s="12">
        <v>19359.628550000001</v>
      </c>
      <c r="N17" s="14">
        <v>1703.9027100000001</v>
      </c>
      <c r="O17" s="12">
        <v>1610.4947999999999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f>32152.41803-AZ17</f>
        <v>20371.737730000001</v>
      </c>
      <c r="W17" s="12">
        <v>31047.3</v>
      </c>
      <c r="X17" s="12">
        <v>0</v>
      </c>
      <c r="Y17" s="12">
        <v>32138.724900000001</v>
      </c>
      <c r="Z17" s="12">
        <v>0</v>
      </c>
      <c r="AA17" s="12">
        <v>0</v>
      </c>
      <c r="AB17" s="12">
        <v>0</v>
      </c>
      <c r="AC17" s="12">
        <v>11780.6803</v>
      </c>
      <c r="AD17" s="12">
        <v>32152.418030000001</v>
      </c>
      <c r="AE17" s="12">
        <v>0</v>
      </c>
      <c r="AF17" s="12">
        <v>617.04349999999999</v>
      </c>
      <c r="AG17" s="12">
        <v>8256.3751499999998</v>
      </c>
      <c r="AH17" s="12">
        <v>7782.0575699999999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3">
        <f>C17/(AR17+AY17-AZ17)*100</f>
        <v>28.285280806359502</v>
      </c>
      <c r="AR17" s="12">
        <f>AS17*0+AU17*0.2+AW17/2+AX17</f>
        <v>953843.93021999998</v>
      </c>
      <c r="AS17" s="12">
        <v>577041.18010999996</v>
      </c>
      <c r="AT17" s="12">
        <v>0</v>
      </c>
      <c r="AU17" s="12">
        <v>38596.418949999999</v>
      </c>
      <c r="AV17" s="12">
        <v>0</v>
      </c>
      <c r="AW17" s="12">
        <v>16048.992319999999</v>
      </c>
      <c r="AX17" s="14">
        <v>938100.15026999998</v>
      </c>
      <c r="AY17" s="12">
        <v>3531.9895299999998</v>
      </c>
      <c r="AZ17" s="12">
        <v>11780.6803</v>
      </c>
    </row>
    <row r="19" spans="2:52" x14ac:dyDescent="0.25">
      <c r="AU19" s="16"/>
      <c r="AV19" s="16"/>
      <c r="AW19" s="17"/>
      <c r="AX19" s="16"/>
    </row>
    <row r="20" spans="2:52" x14ac:dyDescent="0.25">
      <c r="C20" s="22"/>
      <c r="AU20" s="18"/>
      <c r="AV20" s="16"/>
      <c r="AW20" s="16"/>
      <c r="AX20" s="16"/>
    </row>
    <row r="21" spans="2:52" x14ac:dyDescent="0.25">
      <c r="AF21" s="14"/>
      <c r="AS21" s="15"/>
      <c r="AT21" s="15"/>
      <c r="AU21" s="16"/>
      <c r="AV21" s="16"/>
      <c r="AW21" s="16"/>
      <c r="AX21" s="16"/>
    </row>
    <row r="22" spans="2:52" x14ac:dyDescent="0.25">
      <c r="C22" s="14"/>
      <c r="AR22" s="14"/>
      <c r="AU22" s="19"/>
      <c r="AV22" s="19"/>
      <c r="AW22" s="19"/>
      <c r="AX22" s="19"/>
    </row>
    <row r="23" spans="2:52" x14ac:dyDescent="0.25">
      <c r="W23" s="14"/>
      <c r="AQ23" s="22"/>
      <c r="AR23" s="16"/>
      <c r="AS23" s="16"/>
      <c r="AT23" s="17"/>
      <c r="AU23" s="16"/>
      <c r="AV23" s="16"/>
      <c r="AW23" s="16"/>
      <c r="AX23" s="16"/>
    </row>
    <row r="24" spans="2:52" x14ac:dyDescent="0.25">
      <c r="C24" s="16"/>
      <c r="D24" s="16"/>
      <c r="E24" s="17"/>
      <c r="F24" s="16"/>
      <c r="AR24" s="18"/>
      <c r="AS24" s="16"/>
      <c r="AT24" s="16"/>
      <c r="AU24" s="20"/>
      <c r="AV24" s="20"/>
      <c r="AW24" s="20"/>
      <c r="AX24" s="20"/>
    </row>
    <row r="25" spans="2:52" x14ac:dyDescent="0.25">
      <c r="C25" s="18"/>
      <c r="D25" s="16"/>
      <c r="E25" s="16"/>
      <c r="F25" s="16"/>
      <c r="W25" s="14"/>
      <c r="AR25" s="16"/>
      <c r="AS25" s="16"/>
      <c r="AT25" s="16"/>
      <c r="AU25" s="23"/>
      <c r="AV25" s="16"/>
      <c r="AW25" s="23"/>
      <c r="AX25" s="16"/>
    </row>
    <row r="26" spans="2:52" x14ac:dyDescent="0.25">
      <c r="C26" s="16"/>
      <c r="D26" s="16"/>
      <c r="E26" s="16"/>
      <c r="F26" s="16"/>
      <c r="AR26" s="16"/>
      <c r="AS26" s="16"/>
      <c r="AT26" s="17"/>
      <c r="AU26" s="16"/>
      <c r="AV26" s="15"/>
      <c r="AW26" s="15"/>
      <c r="AX26" s="15"/>
    </row>
    <row r="27" spans="2:52" x14ac:dyDescent="0.25">
      <c r="AR27" s="18"/>
      <c r="AS27" s="16"/>
      <c r="AT27" s="16"/>
      <c r="AU27" s="16"/>
      <c r="AV27" s="15"/>
      <c r="AW27" s="15"/>
      <c r="AX27" s="15"/>
    </row>
    <row r="28" spans="2:52" x14ac:dyDescent="0.25">
      <c r="AR28" s="16"/>
      <c r="AS28" s="16"/>
      <c r="AT28" s="16"/>
      <c r="AU28" s="16"/>
      <c r="AV28" s="15"/>
      <c r="AW28" s="15"/>
      <c r="AX28" s="15"/>
    </row>
    <row r="29" spans="2:52" x14ac:dyDescent="0.25">
      <c r="AR29" s="19"/>
      <c r="AS29" s="19"/>
      <c r="AT29" s="16"/>
      <c r="AU29" s="16"/>
      <c r="AV29" s="15"/>
      <c r="AW29" s="15"/>
      <c r="AX29" s="15"/>
    </row>
    <row r="30" spans="2:52" x14ac:dyDescent="0.25">
      <c r="AR30" s="16"/>
      <c r="AS30" s="16"/>
      <c r="AT30" s="16"/>
      <c r="AU30" s="16"/>
      <c r="AV30" s="15"/>
      <c r="AW30" s="15"/>
      <c r="AX30" s="15"/>
    </row>
    <row r="31" spans="2:52" x14ac:dyDescent="0.25">
      <c r="AR31" s="20"/>
      <c r="AS31" s="20"/>
      <c r="AT31" s="24"/>
      <c r="AU31" s="24"/>
      <c r="AV31" s="15"/>
      <c r="AW31" s="15"/>
      <c r="AX31" s="15"/>
    </row>
    <row r="32" spans="2:52" x14ac:dyDescent="0.25">
      <c r="AR32" s="21"/>
      <c r="AS32" s="19"/>
      <c r="AT32" s="23"/>
      <c r="AU32" s="16"/>
      <c r="AV32" s="15"/>
      <c r="AW32" s="15"/>
      <c r="AX32" s="15"/>
    </row>
    <row r="33" spans="46:50" x14ac:dyDescent="0.25">
      <c r="AT33" s="15"/>
      <c r="AU33" s="15"/>
      <c r="AV33" s="15"/>
      <c r="AW33" s="15"/>
      <c r="AX33" s="15"/>
    </row>
    <row r="34" spans="46:50" x14ac:dyDescent="0.25">
      <c r="AT34" s="15"/>
      <c r="AU34" s="15"/>
      <c r="AV34" s="15"/>
      <c r="AW34" s="15"/>
      <c r="AX34" s="15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Воронин Дмитрий Васильевич</cp:lastModifiedBy>
  <dcterms:created xsi:type="dcterms:W3CDTF">2018-03-07T12:33:10Z</dcterms:created>
  <dcterms:modified xsi:type="dcterms:W3CDTF">2018-07-30T15:14:21Z</dcterms:modified>
</cp:coreProperties>
</file>