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обязательная публикация\01112019\"/>
    </mc:Choice>
  </mc:AlternateContent>
  <bookViews>
    <workbookView xWindow="0" yWindow="0" windowWidth="21810" windowHeight="68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17" i="1" l="1"/>
  <c r="AR17" i="1" l="1"/>
  <c r="W17" i="1" l="1"/>
  <c r="F17" i="1" s="1"/>
  <c r="H17" i="1" l="1"/>
  <c r="E17" i="1" l="1"/>
  <c r="D17" i="1"/>
  <c r="C17" i="1" l="1"/>
  <c r="AQ17" i="1" s="1"/>
</calcChain>
</file>

<file path=xl/sharedStrings.xml><?xml version="1.0" encoding="utf-8"?>
<sst xmlns="http://schemas.openxmlformats.org/spreadsheetml/2006/main" count="68" uniqueCount="68">
  <si>
    <t>№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</si>
  <si>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</si>
  <si>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</si>
  <si>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</si>
  <si>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 [додатковий капітал не може бути більше, ніж основний капітал (ОК), тому дорівнює ОК, якщо ДК&gt;ОК]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</si>
  <si>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</si>
  <si>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</si>
  <si>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</si>
  <si>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</si>
  <si>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</si>
  <si>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</si>
  <si>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</si>
  <si>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</si>
  <si>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основний капітал</t>
  </si>
  <si>
    <t>Регулятивний капітал (РК)</t>
  </si>
  <si>
    <t>зменшення основного капіталу</t>
  </si>
  <si>
    <t>результат (прибуток/ збиток) від операцій з акціонерами, що отримані після 04 червня 2016 року</t>
  </si>
  <si>
    <t>додатковий капітал</t>
  </si>
  <si>
    <t>до відома</t>
  </si>
  <si>
    <t>результат коригування вартості фінансових інструментів під час первісного визнання</t>
  </si>
  <si>
    <t>відвернення (В)</t>
  </si>
  <si>
    <t>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</si>
  <si>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</si>
  <si>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</si>
  <si>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</si>
  <si>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</si>
  <si>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влади, Національним банком України та Державною іпотечною установою), які обліковуються за справедливою вартістю</t>
  </si>
  <si>
    <t>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</si>
  <si>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Норматив достатності (адекватності) регулятивного капіталу (Н2)</t>
  </si>
  <si>
    <t>сумарні активи, зменшені на суму створених відповідних резервів за активними операціями, зважені на відповідний коефіцієнт ризику 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</si>
  <si>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</si>
  <si>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з коефіці-єнтом ризику 0%, сума</t>
  </si>
  <si>
    <t>з коефіці-єнтом ризику 10%, сума</t>
  </si>
  <si>
    <t>з коефіці-єнтом ризику 20%, сума</t>
  </si>
  <si>
    <t>з коефіці-єнтом ризику 35%, сума</t>
  </si>
  <si>
    <t>з коефіці-єнтом ризику 50%, сума</t>
  </si>
  <si>
    <t>капітальні інвестиції у нематеріальні активи</t>
  </si>
  <si>
    <t>результат переоцінки основних засобів</t>
  </si>
  <si>
    <t>нерозпо-ділені прибутки минулих років для розрахунку ДК (5030-НКР)&gt;0</t>
  </si>
  <si>
    <t>нематеріальні активи за мінусом суми зносу</t>
  </si>
  <si>
    <t>прибуток минулих років (5030П)</t>
  </si>
  <si>
    <t>непокритий кредитний ризик (НКР)</t>
  </si>
  <si>
    <t>розрахунковий прибуток поточного року (Рпр/п)</t>
  </si>
  <si>
    <t>результат (прибуток/ збиток) від операцій з акціонерами, що отриманий до 04 червня 2016 року</t>
  </si>
  <si>
    <t>результати звітного року, що очікують затвердження (504АП)</t>
  </si>
  <si>
    <t>результат (прибуток/ збиток) поточного року (5999)</t>
  </si>
  <si>
    <t>перевищення непокритого кредитного ризику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</si>
  <si>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(Нд/3 )</t>
  </si>
  <si>
    <t>балансова вартість цінних паперів недиверсифікованих інвестиційних фондів</t>
  </si>
  <si>
    <t>фактичне значення нормативу Н2 (нормативне значення нормативу Н2 не менше 10%)</t>
  </si>
  <si>
    <t>з коефіцієнтом ризику 100%, сума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</si>
  <si>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</si>
  <si>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</si>
  <si>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>фактично сформована сума резерву за нарахованими доходами Нд/3 та Пнд (Рпс)</t>
  </si>
  <si>
    <t>тис.грн.</t>
  </si>
  <si>
    <t>Додаток 5</t>
  </si>
  <si>
    <t>до постанови Правління</t>
  </si>
  <si>
    <t>Національного банку України</t>
  </si>
  <si>
    <t>15 лютого 2018 року № 11</t>
  </si>
  <si>
    <t>Таблиця</t>
  </si>
  <si>
    <t>нараховані доходи, строк сплати яких згідно з догово-ром минув (крім нарахо-ваних доходів за активами, уключеними до показника В) (Пнд )</t>
  </si>
  <si>
    <t>збитки минулих років</t>
  </si>
  <si>
    <t>власні акції (частки, паї), що викуплені в акціо-нерів</t>
  </si>
  <si>
    <t>коригування основного капіталу згідно з розпорядчими актами Національного банку України</t>
  </si>
  <si>
    <t>розрахунковий збиток поточ- ного року (Рпр/з)</t>
  </si>
  <si>
    <t>суборди-нований борг, що враховується до капіталу (СК)</t>
  </si>
  <si>
    <t>АТ "АБ "РАДАБАНК"</t>
  </si>
  <si>
    <t>Нормативи та складові розрахунку регулятивного капіталу станом на 01 листопада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</si>
</sst>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7.5"/>
      <color theme="1"/>
      <name val="Courier New"/>
      <family val="3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164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1" applyFill="1" applyAlignment="1"/>
    <xf numFmtId="2" fontId="3" fillId="0" borderId="0" xfId="1" applyNumberFormat="1" applyFill="1" applyAlignment="1"/>
    <xf numFmtId="10" fontId="3" fillId="0" borderId="0" xfId="1" applyNumberFormat="1" applyFill="1" applyAlignment="1"/>
    <xf numFmtId="10" fontId="3" fillId="0" borderId="0" xfId="2" applyNumberFormat="1" applyFont="1" applyFill="1" applyAlignment="1"/>
    <xf numFmtId="0" fontId="3" fillId="0" borderId="0" xfId="1" applyFill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164" fontId="0" fillId="0" borderId="0" xfId="0" applyNumberFormat="1" applyFill="1"/>
    <xf numFmtId="4" fontId="3" fillId="0" borderId="0" xfId="1" applyNumberFormat="1" applyFill="1" applyAlignment="1"/>
    <xf numFmtId="4" fontId="3" fillId="0" borderId="0" xfId="1" applyNumberFormat="1" applyFill="1"/>
    <xf numFmtId="0" fontId="1" fillId="0" borderId="0" xfId="0" applyFont="1" applyFill="1" applyAlignment="1">
      <alignment horizontal="right"/>
    </xf>
    <xf numFmtId="0" fontId="2" fillId="0" borderId="0" xfId="0" applyFont="1" applyFill="1"/>
    <xf numFmtId="0" fontId="0" fillId="0" borderId="4" xfId="0" applyFill="1" applyBorder="1"/>
    <xf numFmtId="0" fontId="0" fillId="0" borderId="0" xfId="0" applyFill="1" applyAlignment="1"/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5" fillId="0" borderId="0" xfId="0" applyNumberFormat="1" applyFont="1" applyFill="1"/>
    <xf numFmtId="0" fontId="5" fillId="0" borderId="0" xfId="0" applyFont="1" applyFill="1"/>
    <xf numFmtId="4" fontId="0" fillId="0" borderId="0" xfId="0" applyNumberFormat="1" applyFill="1"/>
    <xf numFmtId="4" fontId="0" fillId="0" borderId="0" xfId="0" applyNumberFormat="1" applyFill="1" applyAlignment="1">
      <alignment horizontal="center"/>
    </xf>
    <xf numFmtId="164" fontId="0" fillId="0" borderId="1" xfId="0" applyNumberFormat="1" applyBorder="1"/>
    <xf numFmtId="165" fontId="3" fillId="0" borderId="0" xfId="1" applyNumberFormat="1" applyFill="1" applyAlignment="1"/>
    <xf numFmtId="165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/>
    </xf>
    <xf numFmtId="4" fontId="0" fillId="0" borderId="0" xfId="0" applyNumberFormat="1" applyAlignment="1"/>
    <xf numFmtId="0" fontId="0" fillId="0" borderId="5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 wrapText="1" shrinkToFit="1"/>
    </xf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8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</cellXfs>
  <cellStyles count="3">
    <cellStyle name="Звичайний" xfId="0" builtinId="0"/>
    <cellStyle name="Обычный 10" xfId="1"/>
    <cellStyle name="Процент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1"/>
  <sheetViews>
    <sheetView tabSelected="1" topLeftCell="AM1" workbookViewId="0">
      <selection activeCell="F17" sqref="F17"/>
    </sheetView>
  </sheetViews>
  <sheetFormatPr defaultRowHeight="15" x14ac:dyDescent="0.25"/>
  <cols>
    <col min="1" max="1" width="9.140625" style="3"/>
    <col min="2" max="2" width="20.42578125" style="3" bestFit="1" customWidth="1"/>
    <col min="3" max="3" width="16.28515625" style="3" customWidth="1"/>
    <col min="4" max="4" width="13.7109375" style="3" customWidth="1"/>
    <col min="5" max="5" width="16.7109375" style="3" customWidth="1"/>
    <col min="6" max="6" width="22.28515625" style="3" customWidth="1"/>
    <col min="7" max="7" width="8.5703125" style="3" customWidth="1"/>
    <col min="8" max="8" width="12.7109375" style="3" customWidth="1"/>
    <col min="9" max="9" width="13.5703125" style="3" customWidth="1"/>
    <col min="10" max="10" width="8.85546875" style="3" customWidth="1"/>
    <col min="11" max="11" width="10" style="3" customWidth="1"/>
    <col min="12" max="12" width="17.85546875" style="3" customWidth="1"/>
    <col min="13" max="13" width="15.7109375" style="3" customWidth="1"/>
    <col min="14" max="14" width="12.85546875" style="3" customWidth="1"/>
    <col min="15" max="15" width="13.140625" style="3" customWidth="1"/>
    <col min="16" max="17" width="9.28515625" style="3" bestFit="1" customWidth="1"/>
    <col min="18" max="18" width="11.42578125" style="3" customWidth="1"/>
    <col min="19" max="19" width="9.28515625" style="3" bestFit="1" customWidth="1"/>
    <col min="20" max="20" width="11.7109375" style="3" customWidth="1"/>
    <col min="21" max="21" width="9.85546875" style="3" customWidth="1"/>
    <col min="22" max="22" width="13.140625" style="3" customWidth="1"/>
    <col min="23" max="23" width="16.85546875" style="3" customWidth="1"/>
    <col min="24" max="24" width="10.7109375" style="3" customWidth="1"/>
    <col min="25" max="25" width="14.7109375" style="3" customWidth="1"/>
    <col min="26" max="26" width="12.42578125" style="3" customWidth="1"/>
    <col min="27" max="27" width="11.28515625" style="3" customWidth="1"/>
    <col min="28" max="30" width="13.42578125" style="3" customWidth="1"/>
    <col min="31" max="31" width="10.85546875" style="3" customWidth="1"/>
    <col min="32" max="32" width="20.5703125" style="3" customWidth="1"/>
    <col min="33" max="33" width="15.42578125" style="3" customWidth="1"/>
    <col min="34" max="34" width="13.85546875" style="3" customWidth="1"/>
    <col min="35" max="35" width="15.85546875" style="3" bestFit="1" customWidth="1"/>
    <col min="36" max="36" width="11.5703125" style="3" customWidth="1"/>
    <col min="37" max="37" width="10.42578125" style="3" bestFit="1" customWidth="1"/>
    <col min="38" max="38" width="11.7109375" style="3" bestFit="1" customWidth="1"/>
    <col min="39" max="39" width="12" style="3" customWidth="1"/>
    <col min="40" max="40" width="23.28515625" style="3" bestFit="1" customWidth="1"/>
    <col min="41" max="41" width="21.7109375" style="3" bestFit="1" customWidth="1"/>
    <col min="42" max="42" width="12.140625" style="3" customWidth="1"/>
    <col min="43" max="43" width="16.5703125" style="3" customWidth="1"/>
    <col min="44" max="44" width="16" style="3" customWidth="1"/>
    <col min="45" max="45" width="14.140625" style="3" customWidth="1"/>
    <col min="46" max="46" width="13.42578125" style="3" customWidth="1"/>
    <col min="47" max="47" width="13.140625" style="3" customWidth="1"/>
    <col min="48" max="48" width="13.5703125" style="3" customWidth="1"/>
    <col min="49" max="49" width="14.140625" style="3" customWidth="1"/>
    <col min="50" max="50" width="17.140625" style="3" customWidth="1"/>
    <col min="51" max="51" width="12.140625" style="3" customWidth="1"/>
    <col min="52" max="52" width="11.42578125" style="3" bestFit="1" customWidth="1"/>
    <col min="53" max="16384" width="9.140625" style="3"/>
  </cols>
  <sheetData>
    <row r="1" spans="1:52" ht="18.75" x14ac:dyDescent="0.3">
      <c r="AZ1" s="14" t="s">
        <v>55</v>
      </c>
    </row>
    <row r="2" spans="1:52" ht="18.75" x14ac:dyDescent="0.3">
      <c r="AZ2" s="14" t="s">
        <v>56</v>
      </c>
    </row>
    <row r="3" spans="1:52" ht="18.75" x14ac:dyDescent="0.3">
      <c r="AZ3" s="14" t="s">
        <v>57</v>
      </c>
    </row>
    <row r="4" spans="1:52" ht="18.75" x14ac:dyDescent="0.3">
      <c r="AZ4" s="14" t="s">
        <v>58</v>
      </c>
    </row>
    <row r="5" spans="1:52" ht="18.75" x14ac:dyDescent="0.3">
      <c r="H5" s="15" t="s">
        <v>67</v>
      </c>
      <c r="AZ5" s="14"/>
    </row>
    <row r="6" spans="1:52" ht="18.75" x14ac:dyDescent="0.3">
      <c r="AZ6" s="14" t="s">
        <v>59</v>
      </c>
    </row>
    <row r="7" spans="1:52" ht="18.75" x14ac:dyDescent="0.3">
      <c r="AZ7" s="14" t="s">
        <v>54</v>
      </c>
    </row>
    <row r="8" spans="1:52" ht="18.75" x14ac:dyDescent="0.3">
      <c r="AZ8" s="14"/>
    </row>
    <row r="9" spans="1:52" ht="18.75" x14ac:dyDescent="0.3">
      <c r="AZ9" s="14"/>
    </row>
    <row r="10" spans="1:52" ht="18.75" x14ac:dyDescent="0.3">
      <c r="AZ10" s="14"/>
    </row>
    <row r="11" spans="1:52" ht="18.75" x14ac:dyDescent="0.3">
      <c r="AZ11" s="14"/>
    </row>
    <row r="12" spans="1:52" x14ac:dyDescent="0.25">
      <c r="A12" s="36" t="s">
        <v>0</v>
      </c>
      <c r="B12" s="33" t="s">
        <v>1</v>
      </c>
      <c r="C12" s="33" t="s">
        <v>2</v>
      </c>
      <c r="D12" s="33" t="s">
        <v>3</v>
      </c>
      <c r="E12" s="33" t="s">
        <v>4</v>
      </c>
      <c r="F12" s="33" t="s">
        <v>5</v>
      </c>
      <c r="G12" s="33" t="s">
        <v>6</v>
      </c>
      <c r="H12" s="33" t="s">
        <v>7</v>
      </c>
      <c r="I12" s="43" t="s">
        <v>14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4"/>
      <c r="AJ12" s="44"/>
      <c r="AK12" s="44"/>
      <c r="AL12" s="44"/>
      <c r="AM12" s="44"/>
      <c r="AN12" s="44"/>
      <c r="AO12" s="44"/>
      <c r="AP12" s="46"/>
      <c r="AQ12" s="42" t="s">
        <v>28</v>
      </c>
      <c r="AR12" s="42"/>
      <c r="AS12" s="42"/>
      <c r="AT12" s="42"/>
      <c r="AU12" s="42"/>
      <c r="AV12" s="42"/>
      <c r="AW12" s="42"/>
      <c r="AX12" s="42"/>
      <c r="AY12" s="42"/>
      <c r="AZ12" s="42"/>
    </row>
    <row r="13" spans="1:52" x14ac:dyDescent="0.25">
      <c r="A13" s="37"/>
      <c r="B13" s="34"/>
      <c r="C13" s="34"/>
      <c r="D13" s="34"/>
      <c r="E13" s="34"/>
      <c r="F13" s="34"/>
      <c r="G13" s="34"/>
      <c r="H13" s="34"/>
      <c r="I13" s="43" t="s">
        <v>13</v>
      </c>
      <c r="J13" s="44"/>
      <c r="K13" s="44"/>
      <c r="L13" s="44"/>
      <c r="M13" s="44"/>
      <c r="N13" s="45"/>
      <c r="O13" s="45"/>
      <c r="P13" s="45"/>
      <c r="Q13" s="45"/>
      <c r="R13" s="45"/>
      <c r="S13" s="45"/>
      <c r="T13" s="45"/>
      <c r="U13" s="42" t="s">
        <v>17</v>
      </c>
      <c r="V13" s="42"/>
      <c r="W13" s="42"/>
      <c r="X13" s="42"/>
      <c r="Y13" s="42" t="s">
        <v>18</v>
      </c>
      <c r="Z13" s="42"/>
      <c r="AA13" s="42"/>
      <c r="AB13" s="42"/>
      <c r="AC13" s="42"/>
      <c r="AD13" s="42"/>
      <c r="AE13" s="42"/>
      <c r="AF13" s="42"/>
      <c r="AG13" s="42"/>
      <c r="AH13" s="42"/>
      <c r="AI13" s="16" t="s">
        <v>20</v>
      </c>
      <c r="AJ13" s="10"/>
      <c r="AK13" s="10"/>
      <c r="AL13" s="10"/>
      <c r="AM13" s="10"/>
      <c r="AN13" s="10"/>
      <c r="AO13" s="10"/>
      <c r="AP13" s="10"/>
      <c r="AQ13" s="41" t="s">
        <v>49</v>
      </c>
      <c r="AR13" s="40" t="s">
        <v>29</v>
      </c>
      <c r="AS13" s="40" t="s">
        <v>30</v>
      </c>
      <c r="AT13" s="40"/>
      <c r="AU13" s="40"/>
      <c r="AV13" s="40"/>
      <c r="AW13" s="40"/>
      <c r="AX13" s="40"/>
      <c r="AY13" s="40" t="s">
        <v>51</v>
      </c>
      <c r="AZ13" s="33" t="s">
        <v>52</v>
      </c>
    </row>
    <row r="14" spans="1:52" s="17" customFormat="1" x14ac:dyDescent="0.25">
      <c r="A14" s="37"/>
      <c r="B14" s="34"/>
      <c r="C14" s="34"/>
      <c r="D14" s="34"/>
      <c r="E14" s="34"/>
      <c r="F14" s="34"/>
      <c r="G14" s="34"/>
      <c r="H14" s="34"/>
      <c r="I14" s="33" t="s">
        <v>8</v>
      </c>
      <c r="J14" s="33" t="s">
        <v>9</v>
      </c>
      <c r="K14" s="33" t="s">
        <v>10</v>
      </c>
      <c r="L14" s="33" t="s">
        <v>11</v>
      </c>
      <c r="M14" s="47" t="s">
        <v>12</v>
      </c>
      <c r="N14" s="42" t="s">
        <v>15</v>
      </c>
      <c r="O14" s="42"/>
      <c r="P14" s="42"/>
      <c r="Q14" s="42"/>
      <c r="R14" s="42"/>
      <c r="S14" s="42"/>
      <c r="T14" s="43"/>
      <c r="U14" s="40" t="s">
        <v>37</v>
      </c>
      <c r="V14" s="40" t="s">
        <v>38</v>
      </c>
      <c r="W14" s="40" t="s">
        <v>42</v>
      </c>
      <c r="X14" s="40" t="s">
        <v>65</v>
      </c>
      <c r="Y14" s="40" t="s">
        <v>45</v>
      </c>
      <c r="Z14" s="40" t="s">
        <v>44</v>
      </c>
      <c r="AA14" s="40" t="s">
        <v>43</v>
      </c>
      <c r="AB14" s="40" t="s">
        <v>19</v>
      </c>
      <c r="AC14" s="40" t="s">
        <v>41</v>
      </c>
      <c r="AD14" s="40" t="s">
        <v>40</v>
      </c>
      <c r="AE14" s="40" t="s">
        <v>46</v>
      </c>
      <c r="AF14" s="40" t="s">
        <v>47</v>
      </c>
      <c r="AG14" s="40" t="s">
        <v>60</v>
      </c>
      <c r="AH14" s="40" t="s">
        <v>53</v>
      </c>
      <c r="AI14" s="49" t="s">
        <v>21</v>
      </c>
      <c r="AJ14" s="33" t="s">
        <v>22</v>
      </c>
      <c r="AK14" s="33" t="s">
        <v>23</v>
      </c>
      <c r="AL14" s="33" t="s">
        <v>24</v>
      </c>
      <c r="AM14" s="33" t="s">
        <v>25</v>
      </c>
      <c r="AN14" s="33" t="s">
        <v>26</v>
      </c>
      <c r="AO14" s="33" t="s">
        <v>27</v>
      </c>
      <c r="AP14" s="33" t="s">
        <v>48</v>
      </c>
      <c r="AQ14" s="41"/>
      <c r="AR14" s="40"/>
      <c r="AS14" s="40" t="s">
        <v>31</v>
      </c>
      <c r="AT14" s="40" t="s">
        <v>32</v>
      </c>
      <c r="AU14" s="40" t="s">
        <v>33</v>
      </c>
      <c r="AV14" s="40" t="s">
        <v>34</v>
      </c>
      <c r="AW14" s="39" t="s">
        <v>35</v>
      </c>
      <c r="AX14" s="40" t="s">
        <v>50</v>
      </c>
      <c r="AY14" s="40"/>
      <c r="AZ14" s="34"/>
    </row>
    <row r="15" spans="1:52" ht="192" customHeight="1" x14ac:dyDescent="0.25">
      <c r="A15" s="38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48"/>
      <c r="N15" s="18" t="s">
        <v>39</v>
      </c>
      <c r="O15" s="18" t="s">
        <v>36</v>
      </c>
      <c r="P15" s="18" t="s">
        <v>61</v>
      </c>
      <c r="Q15" s="18" t="s">
        <v>62</v>
      </c>
      <c r="R15" s="18" t="s">
        <v>16</v>
      </c>
      <c r="S15" s="18" t="s">
        <v>64</v>
      </c>
      <c r="T15" s="19" t="s">
        <v>63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50"/>
      <c r="AJ15" s="35"/>
      <c r="AK15" s="35"/>
      <c r="AL15" s="35"/>
      <c r="AM15" s="35"/>
      <c r="AN15" s="35"/>
      <c r="AO15" s="35"/>
      <c r="AP15" s="35"/>
      <c r="AQ15" s="41"/>
      <c r="AR15" s="40"/>
      <c r="AS15" s="40"/>
      <c r="AT15" s="40"/>
      <c r="AU15" s="40"/>
      <c r="AV15" s="40"/>
      <c r="AW15" s="39"/>
      <c r="AX15" s="40"/>
      <c r="AY15" s="40"/>
      <c r="AZ15" s="35"/>
    </row>
    <row r="16" spans="1:52" s="22" customFormat="1" x14ac:dyDescent="0.25">
      <c r="A16" s="20">
        <v>1</v>
      </c>
      <c r="B16" s="20">
        <v>2</v>
      </c>
      <c r="C16" s="20">
        <v>3</v>
      </c>
      <c r="D16" s="20">
        <v>4</v>
      </c>
      <c r="E16" s="20">
        <v>5</v>
      </c>
      <c r="F16" s="20">
        <v>6</v>
      </c>
      <c r="G16" s="20">
        <v>7</v>
      </c>
      <c r="H16" s="20">
        <v>8</v>
      </c>
      <c r="I16" s="20">
        <v>9</v>
      </c>
      <c r="J16" s="20">
        <v>10</v>
      </c>
      <c r="K16" s="20">
        <v>11</v>
      </c>
      <c r="L16" s="20">
        <v>12</v>
      </c>
      <c r="M16" s="20">
        <v>13</v>
      </c>
      <c r="N16" s="21">
        <v>14</v>
      </c>
      <c r="O16" s="21">
        <v>15</v>
      </c>
      <c r="P16" s="21">
        <v>16</v>
      </c>
      <c r="Q16" s="21">
        <v>17</v>
      </c>
      <c r="R16" s="21">
        <v>18</v>
      </c>
      <c r="S16" s="21">
        <v>19</v>
      </c>
      <c r="T16" s="21">
        <v>20</v>
      </c>
      <c r="U16" s="21">
        <v>21</v>
      </c>
      <c r="V16" s="21">
        <v>22</v>
      </c>
      <c r="W16" s="21">
        <v>23</v>
      </c>
      <c r="X16" s="21">
        <v>24</v>
      </c>
      <c r="Y16" s="21">
        <v>25</v>
      </c>
      <c r="Z16" s="21">
        <v>26</v>
      </c>
      <c r="AA16" s="21">
        <v>27</v>
      </c>
      <c r="AB16" s="21">
        <v>28</v>
      </c>
      <c r="AC16" s="21">
        <v>29</v>
      </c>
      <c r="AD16" s="21">
        <v>30</v>
      </c>
      <c r="AE16" s="21">
        <v>31</v>
      </c>
      <c r="AF16" s="21">
        <v>32</v>
      </c>
      <c r="AG16" s="21">
        <v>33</v>
      </c>
      <c r="AH16" s="21">
        <v>34</v>
      </c>
      <c r="AI16" s="20">
        <v>35</v>
      </c>
      <c r="AJ16" s="20">
        <v>36</v>
      </c>
      <c r="AK16" s="20">
        <v>37</v>
      </c>
      <c r="AL16" s="20">
        <v>38</v>
      </c>
      <c r="AM16" s="20">
        <v>39</v>
      </c>
      <c r="AN16" s="20">
        <v>40</v>
      </c>
      <c r="AO16" s="20">
        <v>41</v>
      </c>
      <c r="AP16" s="20">
        <v>42</v>
      </c>
      <c r="AQ16" s="20">
        <v>43</v>
      </c>
      <c r="AR16" s="20">
        <v>44</v>
      </c>
      <c r="AS16" s="20">
        <v>45</v>
      </c>
      <c r="AT16" s="20">
        <v>46</v>
      </c>
      <c r="AU16" s="20">
        <v>47</v>
      </c>
      <c r="AV16" s="20">
        <v>48</v>
      </c>
      <c r="AW16" s="20">
        <v>49</v>
      </c>
      <c r="AX16" s="20">
        <v>50</v>
      </c>
      <c r="AY16" s="20">
        <v>51</v>
      </c>
      <c r="AZ16" s="20">
        <v>52</v>
      </c>
    </row>
    <row r="17" spans="1:52" x14ac:dyDescent="0.25">
      <c r="A17" s="10"/>
      <c r="B17" s="9" t="s">
        <v>66</v>
      </c>
      <c r="C17" s="1">
        <f>D17+E17</f>
        <v>323299.79203000001</v>
      </c>
      <c r="D17" s="1">
        <f>I17+M17-N17-O17</f>
        <v>215082.06732</v>
      </c>
      <c r="E17" s="1">
        <f>F17</f>
        <v>108217.72470999999</v>
      </c>
      <c r="F17" s="1">
        <f>U17+V17+W17+X17</f>
        <v>108217.72470999999</v>
      </c>
      <c r="G17" s="10">
        <v>0</v>
      </c>
      <c r="H17" s="1">
        <f>N17+O17+P17+Q17+R17+S17+T17</f>
        <v>5207.5612300000003</v>
      </c>
      <c r="I17" s="1">
        <v>200000</v>
      </c>
      <c r="J17" s="1">
        <v>0</v>
      </c>
      <c r="K17" s="1">
        <v>0</v>
      </c>
      <c r="L17" s="1">
        <v>0</v>
      </c>
      <c r="M17" s="1">
        <v>20289.628550000001</v>
      </c>
      <c r="N17" s="32">
        <v>5207.5612300000003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f>49725.18544-AZ17</f>
        <v>44658.913489999999</v>
      </c>
      <c r="W17" s="1">
        <f>Y17-((AF17+AG17)-AH17)</f>
        <v>63558.811219999996</v>
      </c>
      <c r="X17" s="1">
        <v>0</v>
      </c>
      <c r="Y17" s="32">
        <v>70029.580719999998</v>
      </c>
      <c r="Z17" s="1">
        <v>0</v>
      </c>
      <c r="AA17" s="1">
        <v>0</v>
      </c>
      <c r="AB17" s="1">
        <v>0</v>
      </c>
      <c r="AC17" s="32">
        <v>5066.2719500000003</v>
      </c>
      <c r="AD17" s="1">
        <v>49725.185440000001</v>
      </c>
      <c r="AE17" s="1">
        <v>0</v>
      </c>
      <c r="AF17" s="32">
        <v>2439.25558</v>
      </c>
      <c r="AG17" s="32">
        <v>24829.18158</v>
      </c>
      <c r="AH17" s="32">
        <v>20797.667659999999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2">
        <f>C17/(AR17+AY17-AZ17)*100</f>
        <v>26.141120225523331</v>
      </c>
      <c r="AR17" s="31">
        <f>AS17*0+AU17*0.2+AW17/2+AX17+AT17*0.1</f>
        <v>1227502.5320259999</v>
      </c>
      <c r="AS17" s="32">
        <v>888771.18807000003</v>
      </c>
      <c r="AT17" s="32">
        <v>4866.1148700000003</v>
      </c>
      <c r="AU17" s="32">
        <v>45764.071920000002</v>
      </c>
      <c r="AV17" s="1">
        <v>0</v>
      </c>
      <c r="AW17" s="32">
        <v>14593.168369999999</v>
      </c>
      <c r="AX17" s="32">
        <v>1210566.5219699999</v>
      </c>
      <c r="AY17" s="32">
        <v>14311.77995</v>
      </c>
      <c r="AZ17" s="27">
        <v>5066.2719500000003</v>
      </c>
    </row>
    <row r="18" spans="1:52" x14ac:dyDescent="0.25"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30"/>
      <c r="AS18" s="30"/>
      <c r="AT18" s="30"/>
      <c r="AU18" s="30"/>
      <c r="AV18" s="30"/>
      <c r="AW18" s="30"/>
      <c r="AX18" s="30"/>
      <c r="AY18" s="30"/>
      <c r="AZ18" s="30"/>
    </row>
    <row r="19" spans="1:52" x14ac:dyDescent="0.25">
      <c r="C19" s="23"/>
      <c r="W19" s="11"/>
      <c r="AB19" s="11"/>
      <c r="AF19" s="11"/>
      <c r="AU19" s="6"/>
      <c r="AV19" s="4"/>
      <c r="AW19" s="12"/>
      <c r="AX19" s="29"/>
    </row>
    <row r="20" spans="1:52" x14ac:dyDescent="0.25">
      <c r="W20" s="11"/>
      <c r="Z20" s="11"/>
      <c r="AB20" s="11"/>
      <c r="AF20" s="11"/>
      <c r="AG20" s="11"/>
      <c r="AU20" s="4"/>
      <c r="AV20" s="12"/>
      <c r="AW20" s="4"/>
      <c r="AX20" s="29"/>
    </row>
    <row r="21" spans="1:52" x14ac:dyDescent="0.25">
      <c r="C21" s="11"/>
      <c r="AR21" s="11"/>
      <c r="AU21" s="4"/>
      <c r="AV21" s="4"/>
      <c r="AX21" s="28"/>
      <c r="AZ21"/>
    </row>
    <row r="22" spans="1:52" x14ac:dyDescent="0.25">
      <c r="W22" s="11"/>
      <c r="AQ22" s="24"/>
      <c r="AR22" s="4"/>
      <c r="AS22" s="4"/>
      <c r="AT22" s="5"/>
      <c r="AU22" s="4"/>
      <c r="AV22" s="4"/>
      <c r="AW22" s="12"/>
      <c r="AX22" s="28"/>
    </row>
    <row r="23" spans="1:52" x14ac:dyDescent="0.25">
      <c r="C23" s="4"/>
      <c r="D23" s="4"/>
      <c r="E23" s="5"/>
      <c r="F23" s="4"/>
      <c r="AR23" s="6"/>
      <c r="AS23" s="4"/>
      <c r="AT23" s="4"/>
      <c r="AU23" s="8"/>
      <c r="AV23" s="8"/>
      <c r="AW23" s="13"/>
      <c r="AX23" s="8"/>
    </row>
    <row r="24" spans="1:52" x14ac:dyDescent="0.25">
      <c r="C24" s="6"/>
      <c r="D24" s="4"/>
      <c r="E24" s="4"/>
      <c r="F24" s="4"/>
      <c r="W24" s="11"/>
    </row>
    <row r="25" spans="1:52" x14ac:dyDescent="0.25">
      <c r="C25" s="4"/>
      <c r="D25" s="4"/>
      <c r="E25" s="4"/>
      <c r="F25" s="4"/>
      <c r="AR25" s="4"/>
      <c r="AS25" s="4"/>
      <c r="AT25" s="5"/>
      <c r="AU25" s="4"/>
      <c r="AX25" s="25"/>
    </row>
    <row r="26" spans="1:52" x14ac:dyDescent="0.25">
      <c r="AR26" s="6"/>
      <c r="AS26" s="4"/>
      <c r="AT26" s="4"/>
      <c r="AU26" s="4"/>
    </row>
    <row r="27" spans="1:52" x14ac:dyDescent="0.25">
      <c r="AR27" s="4"/>
      <c r="AS27" s="4"/>
      <c r="AT27" s="4"/>
      <c r="AU27" s="4"/>
    </row>
    <row r="28" spans="1:52" x14ac:dyDescent="0.25">
      <c r="AR28" s="4"/>
      <c r="AS28" s="4"/>
      <c r="AT28" s="4"/>
      <c r="AU28" s="4"/>
      <c r="AX28" s="11"/>
    </row>
    <row r="29" spans="1:52" x14ac:dyDescent="0.25">
      <c r="AR29" s="4"/>
      <c r="AS29" s="4"/>
      <c r="AT29" s="4"/>
      <c r="AU29" s="4"/>
    </row>
    <row r="30" spans="1:52" x14ac:dyDescent="0.25">
      <c r="AR30" s="8"/>
      <c r="AS30" s="8"/>
      <c r="AT30" s="8"/>
      <c r="AU30" s="8"/>
    </row>
    <row r="31" spans="1:52" x14ac:dyDescent="0.25">
      <c r="AR31" s="7"/>
      <c r="AS31" s="4"/>
      <c r="AT31" s="7"/>
      <c r="AU31" s="4"/>
    </row>
  </sheetData>
  <mergeCells count="52">
    <mergeCell ref="AN14:AN15"/>
    <mergeCell ref="AO14:AO15"/>
    <mergeCell ref="AP14:AP15"/>
    <mergeCell ref="AL14:AL15"/>
    <mergeCell ref="AG14:AG15"/>
    <mergeCell ref="AH14:AH15"/>
    <mergeCell ref="N14:T14"/>
    <mergeCell ref="AM14:AM15"/>
    <mergeCell ref="AF14:AF15"/>
    <mergeCell ref="U13:X13"/>
    <mergeCell ref="AI14:AI15"/>
    <mergeCell ref="AJ14:AJ15"/>
    <mergeCell ref="AK14:AK15"/>
    <mergeCell ref="AA14:AA15"/>
    <mergeCell ref="AB14:AB15"/>
    <mergeCell ref="AC14:AC15"/>
    <mergeCell ref="AD14:AD15"/>
    <mergeCell ref="AE14:AE15"/>
    <mergeCell ref="K14:K15"/>
    <mergeCell ref="J14:J15"/>
    <mergeCell ref="I14:I15"/>
    <mergeCell ref="AQ13:AQ15"/>
    <mergeCell ref="AQ12:AZ12"/>
    <mergeCell ref="I13:T13"/>
    <mergeCell ref="U14:U15"/>
    <mergeCell ref="V14:V15"/>
    <mergeCell ref="W14:W15"/>
    <mergeCell ref="X14:X15"/>
    <mergeCell ref="I12:AP12"/>
    <mergeCell ref="M14:M15"/>
    <mergeCell ref="L14:L15"/>
    <mergeCell ref="Y13:AH13"/>
    <mergeCell ref="Y14:Y15"/>
    <mergeCell ref="Z14:Z15"/>
    <mergeCell ref="AR13:AR15"/>
    <mergeCell ref="AS14:AS15"/>
    <mergeCell ref="AT14:AT15"/>
    <mergeCell ref="AU14:AU15"/>
    <mergeCell ref="AV14:AV15"/>
    <mergeCell ref="AW14:AW15"/>
    <mergeCell ref="AX14:AX15"/>
    <mergeCell ref="AS13:AX13"/>
    <mergeCell ref="AY13:AY15"/>
    <mergeCell ref="AZ13:AZ15"/>
    <mergeCell ref="F12:F15"/>
    <mergeCell ref="G12:G15"/>
    <mergeCell ref="H12:H15"/>
    <mergeCell ref="A12:A15"/>
    <mergeCell ref="B12:B15"/>
    <mergeCell ref="C12:C15"/>
    <mergeCell ref="D12:D15"/>
    <mergeCell ref="E12:E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Канайкина Анна Юрьевна</dc:creator>
  <cp:lastModifiedBy>Лазарева Марія Миколаївна</cp:lastModifiedBy>
  <dcterms:created xsi:type="dcterms:W3CDTF">2018-03-07T12:33:10Z</dcterms:created>
  <dcterms:modified xsi:type="dcterms:W3CDTF">2019-11-04T14:52:26Z</dcterms:modified>
</cp:coreProperties>
</file>